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Oficina\OneDrive\Tuniche\Requerimiento de Información SMA\"/>
    </mc:Choice>
  </mc:AlternateContent>
  <bookViews>
    <workbookView xWindow="0" yWindow="0" windowWidth="21570" windowHeight="7965"/>
  </bookViews>
  <sheets>
    <sheet name="Equipos GLP" sheetId="1" r:id="rId1"/>
    <sheet name="Equipos a Electricidad" sheetId="2" r:id="rId2"/>
    <sheet name="Grupos Electrógenos" sheetId="3" r:id="rId3"/>
    <sheet name="Inf. Final de Potencia" sheetId="4" r:id="rId4"/>
  </sheets>
  <definedNames>
    <definedName name="_xlnm.Print_Area" localSheetId="1">'Equipos a Electricidad'!$A$1:$G$10</definedName>
    <definedName name="_xlnm.Print_Area" localSheetId="0">'Equipos GLP'!$A$1:$L$11</definedName>
    <definedName name="_xlnm.Print_Area" localSheetId="2">'Grupos Electrógenos'!$A$1:$M$42</definedName>
    <definedName name="_xlnm.Print_Area" localSheetId="3">'Inf. Final de Potencia'!$A$1:$F$18</definedName>
  </definedNames>
  <calcPr calcId="17102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4" l="1"/>
  <c r="C13" i="4"/>
  <c r="D13" i="4"/>
  <c r="E13" i="4"/>
  <c r="F13" i="4"/>
  <c r="G13" i="4"/>
  <c r="H13" i="4"/>
  <c r="I13" i="4"/>
  <c r="B15" i="4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<sst xmlns="http://schemas.openxmlformats.org/spreadsheetml/2006/main" count="102" uniqueCount="32">
  <si>
    <t>Horas por día de operación</t>
  </si>
  <si>
    <t>Días de operación mensual</t>
  </si>
  <si>
    <t>Litros de Gas consumidos</t>
  </si>
  <si>
    <t>KVA consumidos*</t>
  </si>
  <si>
    <t xml:space="preserve">  </t>
  </si>
  <si>
    <t>* Para efectos del cálculo de los KVA consumidos, se utiliza la fórmula establecida en el documento "Fórmula de Cálculo de Consumo de Potencia"</t>
  </si>
  <si>
    <t>KW/Hora utilizados*</t>
  </si>
  <si>
    <t>* Para efectos del cálculo de los KW/hora y KVA consumidos, se utiliza la fórmula establecida en el documento "Fórmula de Cálculo de Consumo de Potencia"</t>
  </si>
  <si>
    <t>Column1</t>
  </si>
  <si>
    <t>Demanda en horas punta</t>
  </si>
  <si>
    <t>Potencia Demandada (KVA)</t>
  </si>
  <si>
    <t>Horario de Funcionamiento</t>
  </si>
  <si>
    <t>Horas de funcionamiento según horómetro</t>
  </si>
  <si>
    <t>Demanda Leída KWH</t>
  </si>
  <si>
    <t>Demanda en el mes KWH</t>
  </si>
  <si>
    <t>Energía consumida en KWH</t>
  </si>
  <si>
    <t>Generador 200 KVA</t>
  </si>
  <si>
    <t>jun-17</t>
  </si>
  <si>
    <t>Generador 500 KVA</t>
  </si>
  <si>
    <t>Generador 900 KVA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</si>
  <si>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</si>
  <si>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Equipos a GLP</t>
  </si>
  <si>
    <t>Equipos a electricidad</t>
  </si>
  <si>
    <t>Potencia utilizada en el mes (KVA)</t>
  </si>
  <si>
    <t>jul-17</t>
  </si>
  <si>
    <t>ago-17</t>
  </si>
  <si>
    <t>sep-17</t>
  </si>
  <si>
    <t>oct-17</t>
  </si>
  <si>
    <t>nov-17</t>
  </si>
  <si>
    <t>dic-17</t>
  </si>
  <si>
    <t>ene-18</t>
  </si>
  <si>
    <t>Promedio de potencia utilizada en el periodo junio 2017 a enero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</si>
</sst>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_-* #,##0.0_-;\-* #,##0.0_-;_-* &quot;-&quot;??_-;_-@_-"/>
    <numFmt numFmtId="166" formatCode="0.0"/>
    <numFmt numFmtId="167" formatCode="#,##0.000"/>
    <numFmt numFmtId="168" formatCode="_-* #,##0.0_-;\-* #,##0.0_-;_-* &quot;-&quot;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left"/>
    </xf>
    <xf numFmtId="0" fontId="5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6" fillId="2" borderId="1" xfId="0" applyFont="1" applyFill="1" applyBorder="1"/>
    <xf numFmtId="17" fontId="6" fillId="2" borderId="1" xfId="0" applyNumberFormat="1" applyFont="1" applyFill="1" applyBorder="1" applyAlignment="1">
      <alignment horizontal="right"/>
    </xf>
    <xf numFmtId="0" fontId="6" fillId="0" borderId="0" xfId="0" applyFont="1"/>
    <xf numFmtId="166" fontId="5" fillId="0" borderId="1" xfId="0" applyNumberFormat="1" applyFont="1" applyBorder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6" fontId="0" fillId="0" borderId="0" xfId="0" applyNumberFormat="1" applyFill="1"/>
    <xf numFmtId="0" fontId="0" fillId="0" borderId="0" xfId="0" applyProtection="1">
      <protection locked="0"/>
    </xf>
    <xf numFmtId="166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165" fontId="0" fillId="3" borderId="0" xfId="1" applyNumberFormat="1" applyFont="1" applyFill="1" applyBorder="1"/>
    <xf numFmtId="165" fontId="7" fillId="3" borderId="0" xfId="1" applyNumberFormat="1" applyFont="1" applyFill="1" applyBorder="1"/>
    <xf numFmtId="0" fontId="0" fillId="3" borderId="0" xfId="0" applyFill="1"/>
    <xf numFmtId="0" fontId="0" fillId="0" borderId="0" xfId="0" applyAlignment="1"/>
  </cellXfs>
  <cellStyles count="1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1:I7" totalsRowShown="0">
  <autoFilter ref="A1:I7"/>
  <tableColumns count="9">
    <tableColumn id="1" name="Column1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1:I8" totalsRowShown="0">
  <autoFilter ref="A1:I8"/>
  <tableColumns count="9">
    <tableColumn id="1" name="Column1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4" name="Table245" displayName="Table245" ref="A1:I6" totalsRowShown="0">
  <autoFilter ref="A1:I6"/>
  <tableColumns count="9">
    <tableColumn id="1" name="Generador 200 KVA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1" name="Table2452" displayName="Table2452" ref="A12:I17" totalsRowShown="0">
  <autoFilter ref="A12:I17"/>
  <tableColumns count="9">
    <tableColumn id="1" name="Generador 200 KVA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id="5" name="Table24526" displayName="Table24526" ref="A23:I28" totalsRowShown="0">
  <autoFilter ref="A23:I28"/>
  <tableColumns count="9">
    <tableColumn id="1" name="Generador 500 KVA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id="6" name="Table245267" displayName="Table245267" ref="A34:I39" totalsRowShown="0">
  <autoFilter ref="A34:I39"/>
  <tableColumns count="9">
    <tableColumn id="1" name="Generador 900 KVA"/>
    <tableColumn id="7" name="jun-17"/>
    <tableColumn id="8" name="jul-17"/>
    <tableColumn id="9" name="ago-17"/>
    <tableColumn id="10" name="sep-17"/>
    <tableColumn id="11" name="oct-17"/>
    <tableColumn id="12" name="nov-17"/>
    <tableColumn id="13" name="dic-17"/>
    <tableColumn id="14" name="ene-18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D15" sqref="D15"/>
    </sheetView>
  </sheetViews>
  <sheetFormatPr defaultColWidth="9.140625" defaultRowHeight="15" x14ac:dyDescent="0.25"/>
  <cols>
    <col min="1" max="1" width="26.7109375" customWidth="1"/>
    <col min="2" max="7" width="10.140625" customWidth="1"/>
    <col min="8" max="8" width="9.5703125" bestFit="1" customWidth="1"/>
    <col min="9" max="9" width="11.5703125" bestFit="1" customWidth="1"/>
  </cols>
  <sheetData>
    <row r="1" spans="1:9" x14ac:dyDescent="0.2">
      <c r="A1" t="s">
        <v>8</v>
      </c>
      <c r="B1" s="1" t="s">
        <v>17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</row>
    <row r="3" spans="1:9" x14ac:dyDescent="0.25">
      <c r="A3" t="s">
        <v>0</v>
      </c>
      <c r="B3">
        <v>9</v>
      </c>
      <c r="C3">
        <v>9</v>
      </c>
      <c r="D3">
        <v>9</v>
      </c>
      <c r="E3">
        <v>9</v>
      </c>
      <c r="F3">
        <v>9</v>
      </c>
      <c r="G3">
        <v>9</v>
      </c>
      <c r="H3">
        <v>9</v>
      </c>
      <c r="I3">
        <v>9</v>
      </c>
    </row>
    <row r="4" spans="1:9" x14ac:dyDescent="0.25">
      <c r="A4" t="s">
        <v>1</v>
      </c>
      <c r="B4">
        <v>22</v>
      </c>
      <c r="C4">
        <v>0</v>
      </c>
      <c r="D4">
        <v>23</v>
      </c>
      <c r="F4">
        <v>0</v>
      </c>
      <c r="G4">
        <v>22</v>
      </c>
      <c r="H4">
        <v>0</v>
      </c>
      <c r="I4">
        <v>22</v>
      </c>
    </row>
    <row r="5" spans="1:9" x14ac:dyDescent="0.2">
      <c r="A5" t="s">
        <v>2</v>
      </c>
      <c r="B5" s="23">
        <v>2426</v>
      </c>
      <c r="C5">
        <v>0</v>
      </c>
      <c r="D5" s="23">
        <v>1406</v>
      </c>
      <c r="E5">
        <v>0</v>
      </c>
      <c r="F5">
        <v>0</v>
      </c>
      <c r="G5" s="23">
        <v>1000</v>
      </c>
      <c r="H5">
        <v>0</v>
      </c>
      <c r="I5" s="23">
        <v>104493</v>
      </c>
    </row>
    <row r="6" spans="1:9" x14ac:dyDescent="0.2">
      <c r="A6" t="s">
        <v>6</v>
      </c>
      <c r="B6" s="16">
        <v>1.2090244842876421</v>
      </c>
      <c r="C6" s="16">
        <v>0</v>
      </c>
      <c r="D6" s="16">
        <v>0.70069597069597067</v>
      </c>
      <c r="E6" s="16">
        <v>0</v>
      </c>
      <c r="F6" s="16">
        <v>0</v>
      </c>
      <c r="G6" s="16">
        <v>0.49836128783497202</v>
      </c>
      <c r="H6" s="16">
        <v>0</v>
      </c>
      <c r="I6" s="16">
        <v>52.075266049739731</v>
      </c>
    </row>
    <row r="7" spans="1:9" x14ac:dyDescent="0.2">
      <c r="A7" t="s">
        <v>3</v>
      </c>
      <c r="B7" s="16">
        <v>29.01424908424908</v>
      </c>
      <c r="C7" s="16">
        <v>0</v>
      </c>
      <c r="D7" s="16">
        <v>16.815347985347984</v>
      </c>
      <c r="E7" s="16">
        <v>0</v>
      </c>
      <c r="F7" s="16">
        <v>0</v>
      </c>
      <c r="G7" s="16">
        <v>11.959706959706958</v>
      </c>
      <c r="H7" s="16">
        <v>0</v>
      </c>
      <c r="I7" s="16">
        <v>1249.7056593406592</v>
      </c>
    </row>
    <row r="10" spans="1:9" x14ac:dyDescent="0.25">
      <c r="A10" s="24" t="s">
        <v>7</v>
      </c>
    </row>
    <row r="11" spans="1:9" x14ac:dyDescent="0.2">
      <c r="A11" t="s">
        <v>4</v>
      </c>
    </row>
    <row r="15" spans="1:9" x14ac:dyDescent="0.25">
      <c r="B15" s="16"/>
      <c r="C15" s="16"/>
      <c r="D15" s="16"/>
      <c r="E15" s="16"/>
      <c r="F15" s="16"/>
      <c r="G15" s="16"/>
      <c r="H15" s="16"/>
      <c r="I15" s="16"/>
    </row>
    <row r="16" spans="1:9" x14ac:dyDescent="0.25">
      <c r="B16" s="16"/>
      <c r="C16" s="16"/>
      <c r="D16" s="16"/>
      <c r="E16" s="16"/>
      <c r="F16" s="16"/>
      <c r="G16" s="16"/>
      <c r="H16" s="16"/>
      <c r="I16" s="16"/>
    </row>
  </sheetData>
  <phoneticPr fontId="2" type="noConversion"/>
  <pageMargins left="0.7" right="0.7" top="0.75" bottom="0.75" header="0.3" footer="0.3"/>
  <pageSetup scale="92" orientation="landscape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K22" sqref="K22"/>
    </sheetView>
  </sheetViews>
  <sheetFormatPr defaultColWidth="9.140625" defaultRowHeight="15" x14ac:dyDescent="0.25"/>
  <cols>
    <col min="1" max="1" width="26" customWidth="1"/>
    <col min="2" max="7" width="10.140625" customWidth="1"/>
    <col min="8" max="9" width="9.5703125" bestFit="1" customWidth="1"/>
  </cols>
  <sheetData>
    <row r="1" spans="1:9" x14ac:dyDescent="0.2">
      <c r="A1" t="s">
        <v>8</v>
      </c>
      <c r="B1" s="1" t="s">
        <v>17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</row>
    <row r="3" spans="1:9" x14ac:dyDescent="0.25">
      <c r="A3" t="s">
        <v>15</v>
      </c>
      <c r="B3" s="21">
        <v>38362.050000000003</v>
      </c>
      <c r="C3" s="21">
        <v>37199.699999999997</v>
      </c>
      <c r="D3" s="22">
        <v>35794.800000000003</v>
      </c>
      <c r="E3" s="22">
        <v>34580.699999999997</v>
      </c>
      <c r="F3" s="22">
        <v>30865.5</v>
      </c>
      <c r="G3" s="22">
        <v>30475</v>
      </c>
      <c r="H3" s="22">
        <v>35574.6</v>
      </c>
      <c r="I3" s="22">
        <v>38310.75</v>
      </c>
    </row>
    <row r="4" spans="1:9" x14ac:dyDescent="0.25">
      <c r="A4" t="s">
        <v>13</v>
      </c>
      <c r="B4" s="14">
        <v>63.936999999999998</v>
      </c>
      <c r="C4">
        <v>62</v>
      </c>
      <c r="D4">
        <v>59.658000000000001</v>
      </c>
      <c r="E4">
        <v>57.634999999999998</v>
      </c>
      <c r="F4">
        <v>51.442999999999998</v>
      </c>
      <c r="G4">
        <v>50.792999999999999</v>
      </c>
      <c r="H4">
        <v>59.290999999999997</v>
      </c>
      <c r="I4">
        <v>63.850999999999999</v>
      </c>
    </row>
    <row r="5" spans="1:9" x14ac:dyDescent="0.2">
      <c r="A5" t="s">
        <v>14</v>
      </c>
      <c r="B5">
        <f>113.4*24</f>
        <v>2721.6000000000004</v>
      </c>
      <c r="C5">
        <f>109.2*24</f>
        <v>2620.8000000000002</v>
      </c>
      <c r="D5">
        <f>101.4*24</f>
        <v>2433.6000000000004</v>
      </c>
      <c r="E5">
        <f>99*24</f>
        <v>2376</v>
      </c>
      <c r="F5">
        <f>85.2*24</f>
        <v>2044.8000000000002</v>
      </c>
      <c r="G5">
        <f>76.8*24</f>
        <v>1843.1999999999998</v>
      </c>
      <c r="H5">
        <f>193.8*24</f>
        <v>4651.2000000000007</v>
      </c>
      <c r="I5">
        <f>399*24</f>
        <v>9576</v>
      </c>
    </row>
    <row r="6" spans="1:9" x14ac:dyDescent="0.2">
      <c r="A6" t="s">
        <v>9</v>
      </c>
      <c r="B6">
        <v>67.8</v>
      </c>
      <c r="C6">
        <v>61.2</v>
      </c>
      <c r="D6">
        <v>63</v>
      </c>
      <c r="E6">
        <v>71.400000000000006</v>
      </c>
      <c r="F6">
        <v>0</v>
      </c>
      <c r="G6">
        <v>0</v>
      </c>
      <c r="H6">
        <v>0</v>
      </c>
      <c r="I6">
        <v>0</v>
      </c>
    </row>
    <row r="7" spans="1:9" x14ac:dyDescent="0.2">
      <c r="A7" t="s">
        <v>3</v>
      </c>
      <c r="B7" s="17">
        <v>168.57789549530312</v>
      </c>
      <c r="C7" s="17">
        <v>163.4700736549957</v>
      </c>
      <c r="D7" s="17">
        <v>157.29639197267292</v>
      </c>
      <c r="E7" s="17">
        <v>151.96116033304864</v>
      </c>
      <c r="F7" s="17">
        <v>135.63511421861654</v>
      </c>
      <c r="G7" s="17">
        <v>133.91910404212922</v>
      </c>
      <c r="H7" s="17">
        <v>156.32874679760886</v>
      </c>
      <c r="I7" s="17">
        <v>168.3524631725021</v>
      </c>
    </row>
    <row r="10" spans="1:9" x14ac:dyDescent="0.25">
      <c r="A10" t="s">
        <v>5</v>
      </c>
    </row>
    <row r="11" spans="1:9" x14ac:dyDescent="0.2">
      <c r="A11" t="s">
        <v>4</v>
      </c>
    </row>
    <row r="15" spans="1:9" x14ac:dyDescent="0.25">
      <c r="B15" s="15"/>
      <c r="C15" s="15"/>
      <c r="D15" s="15"/>
      <c r="E15" s="15"/>
      <c r="F15" s="15"/>
      <c r="G15" s="15"/>
      <c r="H15" s="15"/>
      <c r="I15" s="15"/>
    </row>
  </sheetData>
  <phoneticPr fontId="2" type="noConversion"/>
  <pageMargins left="0.7" right="0.7" top="0.75" bottom="0.75" header="0.3" footer="0.3"/>
  <pageSetup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9" workbookViewId="0">
      <selection activeCell="A46" sqref="A46"/>
    </sheetView>
  </sheetViews>
  <sheetFormatPr defaultColWidth="9.140625" defaultRowHeight="15" x14ac:dyDescent="0.25"/>
  <cols>
    <col min="1" max="1" width="35.7109375" customWidth="1"/>
    <col min="2" max="2" width="10" style="18" customWidth="1"/>
    <col min="3" max="4" width="10.140625" style="18" customWidth="1"/>
    <col min="5" max="6" width="12.140625" style="18" bestFit="1" customWidth="1"/>
    <col min="7" max="12" width="10.140625" customWidth="1"/>
  </cols>
  <sheetData>
    <row r="1" spans="1:9" x14ac:dyDescent="0.25">
      <c r="A1" t="s">
        <v>16</v>
      </c>
      <c r="B1" s="1" t="s">
        <v>17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</row>
    <row r="2" spans="1:9" x14ac:dyDescent="0.25">
      <c r="B2"/>
      <c r="C2"/>
      <c r="D2"/>
      <c r="E2"/>
      <c r="F2"/>
    </row>
    <row r="3" spans="1:9" x14ac:dyDescent="0.25">
      <c r="A3" t="s">
        <v>10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25">
      <c r="A4" t="s">
        <v>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12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 x14ac:dyDescent="0.25">
      <c r="A6" t="s">
        <v>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9" spans="1:9" x14ac:dyDescent="0.25">
      <c r="A9" t="s">
        <v>5</v>
      </c>
    </row>
    <row r="10" spans="1:9" x14ac:dyDescent="0.2">
      <c r="A10" t="s">
        <v>4</v>
      </c>
    </row>
    <row r="12" spans="1:9" x14ac:dyDescent="0.25">
      <c r="A12" t="s">
        <v>16</v>
      </c>
      <c r="B12" s="1" t="s">
        <v>17</v>
      </c>
      <c r="C12" s="1" t="s">
        <v>24</v>
      </c>
      <c r="D12" s="1" t="s">
        <v>25</v>
      </c>
      <c r="E12" s="1" t="s">
        <v>26</v>
      </c>
      <c r="F12" s="1" t="s">
        <v>27</v>
      </c>
      <c r="G12" s="1" t="s">
        <v>28</v>
      </c>
      <c r="H12" s="1" t="s">
        <v>29</v>
      </c>
      <c r="I12" s="1" t="s">
        <v>30</v>
      </c>
    </row>
    <row r="13" spans="1:9" x14ac:dyDescent="0.25">
      <c r="B13"/>
      <c r="C13"/>
      <c r="D13"/>
      <c r="E13"/>
      <c r="F13"/>
    </row>
    <row r="14" spans="1:9" x14ac:dyDescent="0.25">
      <c r="A14" t="s">
        <v>10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12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25">
      <c r="A17" t="s">
        <v>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20" spans="1:9" x14ac:dyDescent="0.25">
      <c r="A20" t="s">
        <v>5</v>
      </c>
    </row>
    <row r="23" spans="1:9" x14ac:dyDescent="0.25">
      <c r="A23" t="s">
        <v>18</v>
      </c>
      <c r="B23" s="1" t="s">
        <v>17</v>
      </c>
      <c r="C23" s="1" t="s">
        <v>24</v>
      </c>
      <c r="D23" s="1" t="s">
        <v>25</v>
      </c>
      <c r="E23" s="1" t="s">
        <v>26</v>
      </c>
      <c r="F23" s="1" t="s">
        <v>27</v>
      </c>
      <c r="G23" s="1" t="s">
        <v>28</v>
      </c>
      <c r="H23" s="1" t="s">
        <v>29</v>
      </c>
      <c r="I23" s="1" t="s">
        <v>30</v>
      </c>
    </row>
    <row r="24" spans="1:9" x14ac:dyDescent="0.25">
      <c r="B24"/>
      <c r="C24"/>
      <c r="D24"/>
      <c r="E24"/>
      <c r="F24"/>
    </row>
    <row r="25" spans="1:9" x14ac:dyDescent="0.25">
      <c r="A25" t="s">
        <v>10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t="s">
        <v>11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t="s">
        <v>12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t="s">
        <v>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31" spans="1:9" x14ac:dyDescent="0.25">
      <c r="A31" t="s">
        <v>5</v>
      </c>
    </row>
    <row r="34" spans="1:9" x14ac:dyDescent="0.25">
      <c r="A34" t="s">
        <v>19</v>
      </c>
      <c r="B34" s="1" t="s">
        <v>17</v>
      </c>
      <c r="C34" s="1" t="s">
        <v>24</v>
      </c>
      <c r="D34" s="1" t="s">
        <v>25</v>
      </c>
      <c r="E34" s="1" t="s">
        <v>26</v>
      </c>
      <c r="F34" s="1" t="s">
        <v>27</v>
      </c>
      <c r="G34" s="1" t="s">
        <v>28</v>
      </c>
      <c r="H34" s="1" t="s">
        <v>29</v>
      </c>
      <c r="I34" s="1" t="s">
        <v>30</v>
      </c>
    </row>
    <row r="35" spans="1:9" x14ac:dyDescent="0.25">
      <c r="A35" t="s">
        <v>20</v>
      </c>
      <c r="B35"/>
      <c r="C35"/>
      <c r="D35"/>
      <c r="E35"/>
      <c r="F35"/>
    </row>
    <row r="36" spans="1:9" x14ac:dyDescent="0.25">
      <c r="A36" t="s">
        <v>10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t="s">
        <v>11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t="s">
        <v>12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t="s">
        <v>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2" spans="1:9" x14ac:dyDescent="0.25">
      <c r="A42" t="s">
        <v>5</v>
      </c>
    </row>
  </sheetData>
  <sheetProtection deleteColumns="0" deleteRows="0"/>
  <phoneticPr fontId="2" type="noConversion"/>
  <pageMargins left="0.7" right="0.7" top="0.75" bottom="0.75" header="0.3" footer="0.3"/>
  <pageSetup scale="78" orientation="landscape" horizontalDpi="300" verticalDpi="300" r:id="rId1"/>
  <tableParts count="4">
    <tablePart r:id="rId2"/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16" sqref="B16"/>
    </sheetView>
  </sheetViews>
  <sheetFormatPr defaultColWidth="11.42578125" defaultRowHeight="15" x14ac:dyDescent="0.25"/>
  <cols>
    <col min="1" max="1" width="48.85546875" customWidth="1"/>
    <col min="2" max="2" width="10.85546875" style="2"/>
    <col min="3" max="3" width="11.85546875" customWidth="1"/>
  </cols>
  <sheetData>
    <row r="1" spans="1:9" s="12" customFormat="1" x14ac:dyDescent="0.2">
      <c r="A1" s="10"/>
      <c r="B1" s="11">
        <v>42887</v>
      </c>
      <c r="C1" s="11">
        <v>42917</v>
      </c>
      <c r="D1" s="11">
        <v>42948</v>
      </c>
      <c r="E1" s="11">
        <v>42979</v>
      </c>
      <c r="F1" s="11">
        <v>43009</v>
      </c>
      <c r="G1" s="11">
        <v>43040</v>
      </c>
      <c r="H1" s="11">
        <v>43070</v>
      </c>
      <c r="I1" s="11">
        <v>43101</v>
      </c>
    </row>
    <row r="2" spans="1:9" x14ac:dyDescent="0.2">
      <c r="A2" s="6" t="s">
        <v>21</v>
      </c>
      <c r="B2" s="7">
        <v>29.01</v>
      </c>
      <c r="C2" s="7">
        <v>0</v>
      </c>
      <c r="D2" s="7">
        <v>16.82</v>
      </c>
      <c r="E2" s="7">
        <v>0</v>
      </c>
      <c r="F2" s="7">
        <v>0</v>
      </c>
      <c r="G2" s="7">
        <v>11.96</v>
      </c>
      <c r="H2" s="7">
        <v>0</v>
      </c>
      <c r="I2" s="7">
        <v>1249.71</v>
      </c>
    </row>
    <row r="3" spans="1:9" x14ac:dyDescent="0.2">
      <c r="A3" s="6" t="s">
        <v>22</v>
      </c>
      <c r="B3" s="7">
        <v>168.6</v>
      </c>
      <c r="C3" s="7">
        <v>163.5</v>
      </c>
      <c r="D3" s="7">
        <v>157.30000000000001</v>
      </c>
      <c r="E3" s="7">
        <v>152</v>
      </c>
      <c r="F3" s="7">
        <v>135.6</v>
      </c>
      <c r="G3" s="7">
        <v>133.9</v>
      </c>
      <c r="H3" s="7">
        <v>156.30000000000001</v>
      </c>
      <c r="I3" s="7">
        <v>168.4</v>
      </c>
    </row>
    <row r="4" spans="1:9" s="12" customFormat="1" x14ac:dyDescent="0.2">
      <c r="A4" s="10" t="s">
        <v>16</v>
      </c>
      <c r="B4" s="11">
        <v>42887</v>
      </c>
      <c r="C4" s="11">
        <v>42917</v>
      </c>
      <c r="D4" s="11">
        <v>42948</v>
      </c>
      <c r="E4" s="11">
        <v>42979</v>
      </c>
      <c r="F4" s="11">
        <v>43009</v>
      </c>
      <c r="G4" s="11">
        <v>43040</v>
      </c>
      <c r="H4" s="11">
        <v>43070</v>
      </c>
      <c r="I4" s="11">
        <v>43101</v>
      </c>
    </row>
    <row r="5" spans="1:9" x14ac:dyDescent="0.2">
      <c r="A5" s="6" t="s">
        <v>10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</row>
    <row r="6" spans="1:9" s="12" customFormat="1" x14ac:dyDescent="0.2">
      <c r="A6" s="10" t="s">
        <v>16</v>
      </c>
      <c r="B6" s="11">
        <v>42887</v>
      </c>
      <c r="C6" s="11">
        <v>42917</v>
      </c>
      <c r="D6" s="11">
        <v>42948</v>
      </c>
      <c r="E6" s="11">
        <v>42979</v>
      </c>
      <c r="F6" s="11">
        <v>43009</v>
      </c>
      <c r="G6" s="11">
        <v>43040</v>
      </c>
      <c r="H6" s="11">
        <v>43070</v>
      </c>
      <c r="I6" s="11">
        <v>43101</v>
      </c>
    </row>
    <row r="7" spans="1:9" x14ac:dyDescent="0.2">
      <c r="A7" s="8" t="s">
        <v>10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 s="12" customFormat="1" x14ac:dyDescent="0.2">
      <c r="A8" s="10" t="s">
        <v>18</v>
      </c>
      <c r="B8" s="11">
        <v>42887</v>
      </c>
      <c r="C8" s="11">
        <v>42917</v>
      </c>
      <c r="D8" s="11">
        <v>42948</v>
      </c>
      <c r="E8" s="11">
        <v>42979</v>
      </c>
      <c r="F8" s="11">
        <v>43009</v>
      </c>
      <c r="G8" s="11">
        <v>43040</v>
      </c>
      <c r="H8" s="11">
        <v>43070</v>
      </c>
      <c r="I8" s="11">
        <v>43101</v>
      </c>
    </row>
    <row r="9" spans="1:9" x14ac:dyDescent="0.2">
      <c r="A9" s="8" t="s">
        <v>10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s="12" customFormat="1" x14ac:dyDescent="0.2">
      <c r="A10" s="10" t="s">
        <v>19</v>
      </c>
      <c r="B10" s="11">
        <v>42887</v>
      </c>
      <c r="C10" s="11">
        <v>42917</v>
      </c>
      <c r="D10" s="11">
        <v>42948</v>
      </c>
      <c r="E10" s="11">
        <v>42979</v>
      </c>
      <c r="F10" s="11">
        <v>43009</v>
      </c>
      <c r="G10" s="11">
        <v>43040</v>
      </c>
      <c r="H10" s="11">
        <v>43070</v>
      </c>
      <c r="I10" s="11">
        <v>43101</v>
      </c>
    </row>
    <row r="11" spans="1:9" x14ac:dyDescent="0.2">
      <c r="A11" s="8" t="s">
        <v>10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9" x14ac:dyDescent="0.2">
      <c r="A12" s="3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5" t="s">
        <v>23</v>
      </c>
      <c r="B13" s="13">
        <f t="shared" ref="B13" si="0">SUM(B2,B3,B5,B7,B9,B11)</f>
        <v>197.60999999999999</v>
      </c>
      <c r="C13" s="13">
        <f t="shared" ref="C13:H13" si="1">SUM(C2,C3,C5,C7,C9,C11)</f>
        <v>163.5</v>
      </c>
      <c r="D13" s="13">
        <f t="shared" si="1"/>
        <v>174.12</v>
      </c>
      <c r="E13" s="13">
        <f t="shared" si="1"/>
        <v>152</v>
      </c>
      <c r="F13" s="13">
        <f t="shared" si="1"/>
        <v>135.6</v>
      </c>
      <c r="G13" s="13">
        <f t="shared" si="1"/>
        <v>145.86000000000001</v>
      </c>
      <c r="H13" s="13">
        <f t="shared" si="1"/>
        <v>156.30000000000001</v>
      </c>
      <c r="I13" s="13">
        <f>SUM(I2,I3,I5,I7,I9,I11)</f>
        <v>1418.1100000000001</v>
      </c>
    </row>
    <row r="15" spans="1:9" ht="30.75" customHeight="1" x14ac:dyDescent="0.25">
      <c r="A15" s="20" t="s">
        <v>31</v>
      </c>
      <c r="B15" s="19">
        <f>AVERAGE(B13,C13,D13,E13,F13,G13,H13,I13)</f>
        <v>317.88750000000005</v>
      </c>
    </row>
  </sheetData>
  <phoneticPr fontId="2" type="noConversion"/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Equipos GLP</vt:lpstr>
      <vt:lpstr>Equipos a Electricidad</vt:lpstr>
      <vt:lpstr>Grupos Electrógenos</vt:lpstr>
      <vt:lpstr>Inf. Final de Potencia</vt:lpstr>
      <vt:lpstr>'Equipos a Electricidad'!Print_Area</vt:lpstr>
      <vt:lpstr>'Equipos GLP'!Print_Area</vt:lpstr>
      <vt:lpstr>'Grupos Electrógenos'!Print_Area</vt:lpstr>
      <vt:lpstr>'Inf. Final de Potencia'!Print_Area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Browne</dc:creator>
  <cp:lastModifiedBy>Carlos Browne</cp:lastModifiedBy>
  <cp:lastPrinted>2018-03-22T14:28:43Z</cp:lastPrinted>
  <dcterms:created xsi:type="dcterms:W3CDTF">2017-03-10T13:31:08Z</dcterms:created>
  <dcterms:modified xsi:type="dcterms:W3CDTF">2018-03-22T14:32:07Z</dcterms:modified>
</cp:coreProperties>
</file>